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9120" activeTab="0"/>
  </bookViews>
  <sheets>
    <sheet name="事例１" sheetId="1" r:id="rId1"/>
    <sheet name="事例２" sheetId="2" r:id="rId2"/>
    <sheet name="３略１詳" sheetId="3" r:id="rId3"/>
  </sheets>
  <definedNames/>
  <calcPr fullCalcOnLoad="1"/>
</workbook>
</file>

<file path=xl/sharedStrings.xml><?xml version="1.0" encoding="utf-8"?>
<sst xmlns="http://schemas.openxmlformats.org/spreadsheetml/2006/main" count="138" uniqueCount="49">
  <si>
    <t>総合評価</t>
  </si>
  <si>
    <t>評価項目</t>
  </si>
  <si>
    <t>得点</t>
  </si>
  <si>
    <t>倍率</t>
  </si>
  <si>
    <t>評点</t>
  </si>
  <si>
    <t>業務概要</t>
  </si>
  <si>
    <t>問題点</t>
  </si>
  <si>
    <t>解決策</t>
  </si>
  <si>
    <t>責任ある立場の技術者として携わっているか
そのことが明快に記述されているか</t>
  </si>
  <si>
    <t>業務の概要は理解しやすいか
冗長・不必要な内容はないか</t>
  </si>
  <si>
    <t>技術的問題点といえるか
またそれは選択科目にふさわしいか</t>
  </si>
  <si>
    <t>理論的に適切であると判断できるか
技術的解決策といえるか</t>
  </si>
  <si>
    <t>技術士としてふさわしい水準か
マニュアル類をなぞっただけのものではないか</t>
  </si>
  <si>
    <t>問題点とよく対応しているか
冗長・不必要な内容はないか</t>
  </si>
  <si>
    <t>解決策の説明は客観的・理論的か
また、できれば定量的に表現されているか</t>
  </si>
  <si>
    <t>現在の技術水準からの評価と反省点は適切か
現時点での技術レベルをふまえて評価しているか</t>
  </si>
  <si>
    <t>今後の展望は適切か
社会情勢などを適切に反映しているか</t>
  </si>
  <si>
    <t>読みやすく、理解しやすい文章となっているか
読み返さないと理解できない箇所はないか</t>
  </si>
  <si>
    <t>表現力はあるか
言いたいことがきちんと伝わってくるか</t>
  </si>
  <si>
    <t>文章構成は適切か
単なる業務報告書概要版になっていないか</t>
  </si>
  <si>
    <t>文章は適切な書き方か、また誤字・脱字はないか
主語・述語のねじれ、不適切な表現などはないか</t>
  </si>
  <si>
    <t>標準点数</t>
  </si>
  <si>
    <t>評価内容</t>
  </si>
  <si>
    <t>文章構成</t>
  </si>
  <si>
    <t>－</t>
  </si>
  <si>
    <t>現時点の評価</t>
  </si>
  <si>
    <t>特に点数の低い評価項目を中心に見直し、必要があれば全体的な構成も根本的見直しをする必要があります。
理論的補強・文章構成見直しなどによって合格レベルに持っていくことも可能なので、がんばって取り組んでください。</t>
  </si>
  <si>
    <t>テーマ自体が適切かということも含め、根本的に見直す必要があります。
標準点数より著しく低い項目を中心に、コメント内容をよく読んで、一から作り直すつもりで取り組んでください。</t>
  </si>
  <si>
    <t>合格点一歩手前です。テーマ・全体構成は適切であると思われます。
点数の低い評価項目を中心に補強し、余計な記述の切捨てと重要項目のボリュームアップなど、論文のレベルアップを目指して練り上げてください。</t>
  </si>
  <si>
    <t>合格点はクリアしていると判断されます。
あとは、点数の低い項目の補強をして、記憶に取り組んでください。
経験論文以外の問題の準備も怠りなく。</t>
  </si>
  <si>
    <t>受講者</t>
  </si>
  <si>
    <t>テーマ</t>
  </si>
  <si>
    <t>添削日</t>
  </si>
  <si>
    <t>添削者</t>
  </si>
  <si>
    <t>総合評価結果の解説</t>
  </si>
  <si>
    <t>添削者コメント</t>
  </si>
  <si>
    <t>※評点は５点満点です</t>
  </si>
  <si>
    <t>45点未満</t>
  </si>
  <si>
    <t>45～55点</t>
  </si>
  <si>
    <t>55～65点</t>
  </si>
  <si>
    <t>65点以上</t>
  </si>
  <si>
    <t>経験論文評価シート（２例詳述用）</t>
  </si>
  <si>
    <t>－</t>
  </si>
  <si>
    <t>経験論文評価シート（３例略記１例詳述用）</t>
  </si>
  <si>
    <t>略記１例目</t>
  </si>
  <si>
    <t>略記２例目</t>
  </si>
  <si>
    <t>略記３例目</t>
  </si>
  <si>
    <t>問題点は明確にされているか
理論的に適切か、問題のレベルは適当か</t>
  </si>
  <si>
    <t>内容は理解しやすいか、技術レベルは問題ないか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</si>
</sst>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_ "/>
  </numFmts>
  <fonts count="10">
    <font>
      <sz val="11"/>
      <name val="ＭＳ Ｐゴシック"/>
      <family val="3"/>
    </font>
    <font>
      <sz val="6"/>
      <name val="ＭＳ Ｐゴシック"/>
      <family val="3"/>
    </font>
    <font>
      <sz val="11"/>
      <name val="ＭＳ 明朝"/>
      <family val="1"/>
    </font>
    <font>
      <sz val="12"/>
      <name val="ＭＳ ゴシック"/>
      <family val="3"/>
    </font>
    <font>
      <sz val="8"/>
      <name val="ＭＳ 明朝"/>
      <family val="1"/>
    </font>
    <font>
      <sz val="11"/>
      <color indexed="10"/>
      <name val="ＭＳ ゴシック"/>
      <family val="3"/>
    </font>
    <font>
      <b/>
      <sz val="11"/>
      <color indexed="10"/>
      <name val="ＭＳ ゴシック"/>
      <family val="3"/>
    </font>
    <font>
      <sz val="9"/>
      <name val="ＭＳ Ｐゴシック"/>
      <family val="3"/>
    </font>
    <font>
      <sz val="10"/>
      <name val="ＭＳ 明朝"/>
      <family val="1"/>
    </font>
    <font>
      <sz val="11"/>
      <color indexed="10"/>
      <name val="ＭＳ 明朝"/>
      <family val="1"/>
    </font>
  </fonts>
  <fills count="2">
    <fill>
      <patternFill/>
    </fill>
    <fill>
      <patternFill patternType="gray125"/>
    </fill>
  </fills>
  <borders count="2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shrinkToFit="1"/>
    </xf>
    <xf numFmtId="0" fontId="2" fillId="0" borderId="0" xfId="0" applyFont="1" applyAlignment="1">
      <alignment vertical="center" shrinkToFit="1"/>
    </xf>
    <xf numFmtId="177" fontId="5" fillId="0" borderId="1"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Fill="1" applyBorder="1" applyAlignment="1">
      <alignment horizontal="center" vertical="center" shrinkToFit="1"/>
    </xf>
    <xf numFmtId="177" fontId="2" fillId="0" borderId="1" xfId="0" applyNumberFormat="1" applyFont="1" applyBorder="1" applyAlignment="1">
      <alignment vertical="center" shrinkToFit="1"/>
    </xf>
    <xf numFmtId="177" fontId="2" fillId="0" borderId="11" xfId="0" applyNumberFormat="1" applyFont="1" applyBorder="1" applyAlignment="1">
      <alignment horizontal="center" vertical="center" shrinkToFit="1"/>
    </xf>
    <xf numFmtId="177" fontId="5" fillId="0" borderId="1" xfId="0" applyNumberFormat="1" applyFont="1" applyBorder="1" applyAlignment="1">
      <alignment vertical="center" shrinkToFit="1"/>
    </xf>
    <xf numFmtId="177" fontId="9" fillId="0" borderId="1" xfId="0" applyNumberFormat="1" applyFont="1" applyBorder="1" applyAlignment="1">
      <alignment horizontal="center" vertical="center" shrinkToFit="1"/>
    </xf>
    <xf numFmtId="0" fontId="2" fillId="0" borderId="9" xfId="0" applyFont="1" applyBorder="1" applyAlignment="1">
      <alignment horizontal="center" vertical="center"/>
    </xf>
    <xf numFmtId="0" fontId="2" fillId="0" borderId="3" xfId="0"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2" fillId="0" borderId="10" xfId="0" applyNumberFormat="1" applyFont="1" applyBorder="1" applyAlignment="1">
      <alignment horizontal="center" vertical="center" shrinkToFit="1"/>
    </xf>
    <xf numFmtId="0" fontId="2" fillId="0" borderId="7" xfId="0" applyFont="1" applyBorder="1" applyAlignment="1">
      <alignment horizontal="center" vertical="center" shrinkToFit="1"/>
    </xf>
    <xf numFmtId="177" fontId="5" fillId="0" borderId="1" xfId="0" applyNumberFormat="1" applyFont="1" applyBorder="1" applyAlignment="1">
      <alignment vertical="center" shrinkToFi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vertical="center"/>
    </xf>
    <xf numFmtId="0" fontId="8" fillId="0" borderId="12" xfId="0" applyFont="1" applyBorder="1" applyAlignment="1">
      <alignment vertical="center"/>
    </xf>
    <xf numFmtId="177" fontId="6" fillId="0" borderId="1" xfId="0" applyNumberFormat="1" applyFont="1" applyBorder="1" applyAlignment="1">
      <alignment vertical="center" shrinkToFi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8" fillId="0" borderId="1" xfId="0" applyFont="1" applyBorder="1" applyAlignment="1">
      <alignment vertical="center" wrapText="1"/>
    </xf>
    <xf numFmtId="0" fontId="8" fillId="0" borderId="11"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177" fontId="2" fillId="0" borderId="11" xfId="0" applyNumberFormat="1"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4" fillId="0" borderId="9" xfId="0" applyFont="1" applyBorder="1" applyAlignment="1">
      <alignment vertical="top" shrinkToFit="1"/>
    </xf>
    <xf numFmtId="0" fontId="4" fillId="0" borderId="12" xfId="0" applyFont="1" applyBorder="1" applyAlignment="1">
      <alignment vertical="top" shrinkToFit="1"/>
    </xf>
    <xf numFmtId="0" fontId="2" fillId="0" borderId="9" xfId="0"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0" fontId="8" fillId="0" borderId="1" xfId="0" applyFont="1" applyBorder="1" applyAlignment="1">
      <alignment vertical="center"/>
    </xf>
    <xf numFmtId="0" fontId="8" fillId="0" borderId="11" xfId="0" applyFont="1" applyBorder="1" applyAlignment="1">
      <alignment vertical="center"/>
    </xf>
    <xf numFmtId="177" fontId="2" fillId="0" borderId="19" xfId="0" applyNumberFormat="1" applyFont="1" applyFill="1" applyBorder="1" applyAlignment="1">
      <alignment horizontal="center" vertical="center" shrinkToFit="1"/>
    </xf>
    <xf numFmtId="177" fontId="2" fillId="0" borderId="20" xfId="0" applyNumberFormat="1" applyFont="1" applyFill="1" applyBorder="1" applyAlignment="1">
      <alignment horizontal="center" vertical="center" shrinkToFit="1"/>
    </xf>
    <xf numFmtId="177" fontId="2" fillId="0" borderId="8" xfId="0" applyNumberFormat="1" applyFont="1" applyFill="1" applyBorder="1" applyAlignment="1">
      <alignment horizontal="center" vertical="center" shrinkToFit="1"/>
    </xf>
    <xf numFmtId="177" fontId="9" fillId="0" borderId="21" xfId="0" applyNumberFormat="1" applyFont="1" applyBorder="1" applyAlignment="1">
      <alignment vertical="center" shrinkToFit="1"/>
    </xf>
    <xf numFmtId="177" fontId="9" fillId="0" borderId="22" xfId="0" applyNumberFormat="1" applyFont="1" applyBorder="1" applyAlignment="1">
      <alignment vertical="center" shrinkToFit="1"/>
    </xf>
    <xf numFmtId="177" fontId="9" fillId="0" borderId="7" xfId="0" applyNumberFormat="1" applyFont="1" applyBorder="1" applyAlignment="1">
      <alignment vertical="center" shrinkToFit="1"/>
    </xf>
    <xf numFmtId="177" fontId="5" fillId="0" borderId="21" xfId="0" applyNumberFormat="1" applyFont="1" applyBorder="1" applyAlignment="1">
      <alignment vertical="center" shrinkToFit="1"/>
    </xf>
    <xf numFmtId="177" fontId="5" fillId="0" borderId="22" xfId="0" applyNumberFormat="1" applyFont="1" applyBorder="1" applyAlignment="1">
      <alignment vertical="center" shrinkToFit="1"/>
    </xf>
    <xf numFmtId="177" fontId="5" fillId="0" borderId="7" xfId="0" applyNumberFormat="1" applyFont="1" applyBorder="1" applyAlignment="1">
      <alignment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7"/>
  <sheetViews>
    <sheetView tabSelected="1" workbookViewId="0" topLeftCell="A1">
      <selection activeCell="B2" sqref="B2"/>
    </sheetView>
  </sheetViews>
  <sheetFormatPr defaultColWidth="9.00390625" defaultRowHeight="13.5"/>
  <cols>
    <col min="1" max="1" width="13.875" style="1" bestFit="1" customWidth="1"/>
    <col min="2" max="2" width="49.875" style="1" customWidth="1"/>
    <col min="3" max="4" width="5.50390625" style="4" bestFit="1" customWidth="1"/>
    <col min="5" max="6" width="4.375" style="4" customWidth="1"/>
    <col min="7" max="7" width="9.50390625" style="4" bestFit="1" customWidth="1"/>
    <col min="8" max="8" width="17.875" style="1" customWidth="1"/>
    <col min="9" max="16384" width="9.00390625" style="1" customWidth="1"/>
  </cols>
  <sheetData>
    <row r="1" spans="1:7" ht="15" thickBot="1">
      <c r="A1" s="37" t="s">
        <v>41</v>
      </c>
      <c r="B1" s="37"/>
      <c r="C1" s="37"/>
      <c r="D1" s="37"/>
      <c r="E1" s="37"/>
      <c r="F1" s="37"/>
      <c r="G1" s="37"/>
    </row>
    <row r="2" spans="1:7" ht="19.5" customHeight="1">
      <c r="A2" s="6" t="s">
        <v>30</v>
      </c>
      <c r="B2" s="7"/>
      <c r="C2" s="24" t="s">
        <v>33</v>
      </c>
      <c r="D2" s="24"/>
      <c r="E2" s="25"/>
      <c r="F2" s="25"/>
      <c r="G2" s="26"/>
    </row>
    <row r="3" spans="1:7" ht="19.5" customHeight="1" thickBot="1">
      <c r="A3" s="9" t="s">
        <v>31</v>
      </c>
      <c r="B3" s="17"/>
      <c r="C3" s="52" t="s">
        <v>32</v>
      </c>
      <c r="D3" s="52"/>
      <c r="E3" s="53"/>
      <c r="F3" s="53"/>
      <c r="G3" s="54"/>
    </row>
    <row r="4" spans="1:7" ht="13.5">
      <c r="A4" s="13" t="s">
        <v>1</v>
      </c>
      <c r="B4" s="14" t="s">
        <v>22</v>
      </c>
      <c r="C4" s="15" t="s">
        <v>4</v>
      </c>
      <c r="D4" s="15" t="s">
        <v>3</v>
      </c>
      <c r="E4" s="27" t="s">
        <v>2</v>
      </c>
      <c r="F4" s="27"/>
      <c r="G4" s="16" t="s">
        <v>21</v>
      </c>
    </row>
    <row r="5" spans="1:7" ht="27">
      <c r="A5" s="30" t="s">
        <v>5</v>
      </c>
      <c r="B5" s="2" t="s">
        <v>9</v>
      </c>
      <c r="C5" s="5"/>
      <c r="D5" s="19">
        <v>1</v>
      </c>
      <c r="E5" s="21">
        <f>C5*D5</f>
        <v>0</v>
      </c>
      <c r="F5" s="28">
        <f>E5+E6</f>
        <v>0</v>
      </c>
      <c r="G5" s="43">
        <f>3*(D5+D6)</f>
        <v>6</v>
      </c>
    </row>
    <row r="6" spans="1:7" ht="27">
      <c r="A6" s="30"/>
      <c r="B6" s="2" t="s">
        <v>8</v>
      </c>
      <c r="C6" s="5"/>
      <c r="D6" s="19">
        <v>1</v>
      </c>
      <c r="E6" s="21">
        <f aca="true" t="shared" si="0" ref="E6:E18">C6*D6</f>
        <v>0</v>
      </c>
      <c r="F6" s="28"/>
      <c r="G6" s="43"/>
    </row>
    <row r="7" spans="1:7" ht="27">
      <c r="A7" s="30" t="s">
        <v>6</v>
      </c>
      <c r="B7" s="2" t="s">
        <v>47</v>
      </c>
      <c r="C7" s="5"/>
      <c r="D7" s="19">
        <v>1</v>
      </c>
      <c r="E7" s="21">
        <f t="shared" si="0"/>
        <v>0</v>
      </c>
      <c r="F7" s="28">
        <f>E7+E8</f>
        <v>0</v>
      </c>
      <c r="G7" s="43">
        <f>3*(D7+D8)</f>
        <v>6</v>
      </c>
    </row>
    <row r="8" spans="1:7" ht="27">
      <c r="A8" s="30"/>
      <c r="B8" s="2" t="s">
        <v>10</v>
      </c>
      <c r="C8" s="5"/>
      <c r="D8" s="19">
        <v>1</v>
      </c>
      <c r="E8" s="21">
        <f t="shared" si="0"/>
        <v>0</v>
      </c>
      <c r="F8" s="28"/>
      <c r="G8" s="43"/>
    </row>
    <row r="9" spans="1:7" ht="27">
      <c r="A9" s="30" t="s">
        <v>7</v>
      </c>
      <c r="B9" s="2" t="s">
        <v>11</v>
      </c>
      <c r="C9" s="5"/>
      <c r="D9" s="19">
        <v>2</v>
      </c>
      <c r="E9" s="21">
        <f t="shared" si="0"/>
        <v>0</v>
      </c>
      <c r="F9" s="28">
        <f>E9+E10+E11+E12</f>
        <v>0</v>
      </c>
      <c r="G9" s="43">
        <f>3*(D9+D10+D11+D12)</f>
        <v>24</v>
      </c>
    </row>
    <row r="10" spans="1:7" ht="27">
      <c r="A10" s="30"/>
      <c r="B10" s="2" t="s">
        <v>12</v>
      </c>
      <c r="C10" s="5"/>
      <c r="D10" s="19">
        <v>3</v>
      </c>
      <c r="E10" s="21">
        <f t="shared" si="0"/>
        <v>0</v>
      </c>
      <c r="F10" s="28"/>
      <c r="G10" s="43"/>
    </row>
    <row r="11" spans="1:7" ht="27">
      <c r="A11" s="30"/>
      <c r="B11" s="2" t="s">
        <v>13</v>
      </c>
      <c r="C11" s="5"/>
      <c r="D11" s="19">
        <v>1</v>
      </c>
      <c r="E11" s="21">
        <f t="shared" si="0"/>
        <v>0</v>
      </c>
      <c r="F11" s="28"/>
      <c r="G11" s="43"/>
    </row>
    <row r="12" spans="1:7" ht="27">
      <c r="A12" s="30"/>
      <c r="B12" s="2" t="s">
        <v>14</v>
      </c>
      <c r="C12" s="5"/>
      <c r="D12" s="19">
        <v>2</v>
      </c>
      <c r="E12" s="21">
        <f t="shared" si="0"/>
        <v>0</v>
      </c>
      <c r="F12" s="28"/>
      <c r="G12" s="43"/>
    </row>
    <row r="13" spans="1:7" ht="27">
      <c r="A13" s="29" t="s">
        <v>25</v>
      </c>
      <c r="B13" s="2" t="s">
        <v>15</v>
      </c>
      <c r="C13" s="5"/>
      <c r="D13" s="19">
        <v>2</v>
      </c>
      <c r="E13" s="21">
        <f t="shared" si="0"/>
        <v>0</v>
      </c>
      <c r="F13" s="28">
        <f>E13+E14</f>
        <v>0</v>
      </c>
      <c r="G13" s="43">
        <f>3*(D13+D14)</f>
        <v>12</v>
      </c>
    </row>
    <row r="14" spans="1:7" ht="27">
      <c r="A14" s="30"/>
      <c r="B14" s="2" t="s">
        <v>16</v>
      </c>
      <c r="C14" s="5"/>
      <c r="D14" s="19">
        <v>2</v>
      </c>
      <c r="E14" s="21">
        <f t="shared" si="0"/>
        <v>0</v>
      </c>
      <c r="F14" s="28"/>
      <c r="G14" s="43"/>
    </row>
    <row r="15" spans="1:7" ht="27">
      <c r="A15" s="30" t="s">
        <v>23</v>
      </c>
      <c r="B15" s="2" t="s">
        <v>17</v>
      </c>
      <c r="C15" s="5"/>
      <c r="D15" s="19">
        <v>1</v>
      </c>
      <c r="E15" s="21">
        <f t="shared" si="0"/>
        <v>0</v>
      </c>
      <c r="F15" s="28">
        <f>E15+E16+E17+E18</f>
        <v>0</v>
      </c>
      <c r="G15" s="43">
        <f>3*(D15+D16+D17+D18)</f>
        <v>12</v>
      </c>
    </row>
    <row r="16" spans="1:7" ht="27">
      <c r="A16" s="30"/>
      <c r="B16" s="2" t="s">
        <v>19</v>
      </c>
      <c r="C16" s="5"/>
      <c r="D16" s="19">
        <v>1</v>
      </c>
      <c r="E16" s="21">
        <f t="shared" si="0"/>
        <v>0</v>
      </c>
      <c r="F16" s="28"/>
      <c r="G16" s="43"/>
    </row>
    <row r="17" spans="1:7" ht="27">
      <c r="A17" s="30"/>
      <c r="B17" s="2" t="s">
        <v>20</v>
      </c>
      <c r="C17" s="5"/>
      <c r="D17" s="19">
        <v>1</v>
      </c>
      <c r="E17" s="21">
        <f t="shared" si="0"/>
        <v>0</v>
      </c>
      <c r="F17" s="28"/>
      <c r="G17" s="43"/>
    </row>
    <row r="18" spans="1:7" ht="27">
      <c r="A18" s="30"/>
      <c r="B18" s="2" t="s">
        <v>18</v>
      </c>
      <c r="C18" s="5"/>
      <c r="D18" s="19">
        <v>1</v>
      </c>
      <c r="E18" s="21">
        <f t="shared" si="0"/>
        <v>0</v>
      </c>
      <c r="F18" s="28"/>
      <c r="G18" s="43"/>
    </row>
    <row r="19" spans="1:7" ht="13.5">
      <c r="A19" s="30" t="s">
        <v>0</v>
      </c>
      <c r="B19" s="35"/>
      <c r="C19" s="3" t="s">
        <v>24</v>
      </c>
      <c r="D19" s="3" t="s">
        <v>24</v>
      </c>
      <c r="E19" s="34">
        <f>SUM(E5:E18)</f>
        <v>0</v>
      </c>
      <c r="F19" s="34"/>
      <c r="G19" s="20">
        <f>SUM(G5:G18)</f>
        <v>60</v>
      </c>
    </row>
    <row r="20" spans="1:7" ht="10.5" customHeight="1" thickBot="1">
      <c r="A20" s="36"/>
      <c r="B20" s="23"/>
      <c r="C20" s="50" t="s">
        <v>36</v>
      </c>
      <c r="D20" s="50"/>
      <c r="E20" s="50"/>
      <c r="F20" s="50"/>
      <c r="G20" s="51"/>
    </row>
    <row r="21" spans="1:7" ht="13.5">
      <c r="A21" s="40" t="s">
        <v>34</v>
      </c>
      <c r="B21" s="41"/>
      <c r="C21" s="41"/>
      <c r="D21" s="41"/>
      <c r="E21" s="41"/>
      <c r="F21" s="41"/>
      <c r="G21" s="42"/>
    </row>
    <row r="22" spans="1:7" ht="34.5" customHeight="1">
      <c r="A22" s="11" t="s">
        <v>37</v>
      </c>
      <c r="B22" s="38" t="s">
        <v>27</v>
      </c>
      <c r="C22" s="38"/>
      <c r="D22" s="38"/>
      <c r="E22" s="38"/>
      <c r="F22" s="38"/>
      <c r="G22" s="39"/>
    </row>
    <row r="23" spans="1:7" ht="46.5" customHeight="1">
      <c r="A23" s="11" t="s">
        <v>38</v>
      </c>
      <c r="B23" s="38" t="s">
        <v>26</v>
      </c>
      <c r="C23" s="55"/>
      <c r="D23" s="55"/>
      <c r="E23" s="55"/>
      <c r="F23" s="55"/>
      <c r="G23" s="56"/>
    </row>
    <row r="24" spans="1:7" ht="34.5" customHeight="1">
      <c r="A24" s="11" t="s">
        <v>39</v>
      </c>
      <c r="B24" s="38" t="s">
        <v>28</v>
      </c>
      <c r="C24" s="55"/>
      <c r="D24" s="55"/>
      <c r="E24" s="55"/>
      <c r="F24" s="55"/>
      <c r="G24" s="56"/>
    </row>
    <row r="25" spans="1:7" ht="34.5" customHeight="1" thickBot="1">
      <c r="A25" s="12" t="s">
        <v>40</v>
      </c>
      <c r="B25" s="31" t="s">
        <v>29</v>
      </c>
      <c r="C25" s="32"/>
      <c r="D25" s="32"/>
      <c r="E25" s="32"/>
      <c r="F25" s="32"/>
      <c r="G25" s="33"/>
    </row>
    <row r="26" spans="1:7" ht="13.5">
      <c r="A26" s="44" t="s">
        <v>35</v>
      </c>
      <c r="B26" s="45"/>
      <c r="C26" s="45"/>
      <c r="D26" s="45"/>
      <c r="E26" s="45"/>
      <c r="F26" s="45"/>
      <c r="G26" s="46"/>
    </row>
    <row r="27" spans="1:7" ht="219.75" customHeight="1" thickBot="1">
      <c r="A27" s="47"/>
      <c r="B27" s="48"/>
      <c r="C27" s="48"/>
      <c r="D27" s="48"/>
      <c r="E27" s="48"/>
      <c r="F27" s="48"/>
      <c r="G27" s="49"/>
    </row>
  </sheetData>
  <mergeCells count="31">
    <mergeCell ref="A26:G26"/>
    <mergeCell ref="A27:G27"/>
    <mergeCell ref="C20:G20"/>
    <mergeCell ref="C3:D3"/>
    <mergeCell ref="E3:G3"/>
    <mergeCell ref="B23:G23"/>
    <mergeCell ref="B24:G24"/>
    <mergeCell ref="A5:A6"/>
    <mergeCell ref="A7:A8"/>
    <mergeCell ref="A9:A12"/>
    <mergeCell ref="C2:D2"/>
    <mergeCell ref="E2:G2"/>
    <mergeCell ref="A1:G1"/>
    <mergeCell ref="B22:G22"/>
    <mergeCell ref="A21:G21"/>
    <mergeCell ref="G5:G6"/>
    <mergeCell ref="G7:G8"/>
    <mergeCell ref="G9:G12"/>
    <mergeCell ref="G13:G14"/>
    <mergeCell ref="G15:G18"/>
    <mergeCell ref="F13:F14"/>
    <mergeCell ref="A13:A14"/>
    <mergeCell ref="B25:G25"/>
    <mergeCell ref="A15:A18"/>
    <mergeCell ref="F15:F18"/>
    <mergeCell ref="E19:F19"/>
    <mergeCell ref="A19:B20"/>
    <mergeCell ref="E4:F4"/>
    <mergeCell ref="F5:F6"/>
    <mergeCell ref="F7:F8"/>
    <mergeCell ref="F9:F12"/>
  </mergeCells>
  <printOptions/>
  <pageMargins left="0.75" right="0.31" top="0.43" bottom="0.29" header="0.4"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7"/>
  <sheetViews>
    <sheetView workbookViewId="0" topLeftCell="A1">
      <selection activeCell="C5" sqref="C5"/>
    </sheetView>
  </sheetViews>
  <sheetFormatPr defaultColWidth="9.00390625" defaultRowHeight="13.5"/>
  <cols>
    <col min="1" max="1" width="13.875" style="1" bestFit="1" customWidth="1"/>
    <col min="2" max="2" width="49.875" style="1" customWidth="1"/>
    <col min="3" max="4" width="5.50390625" style="4" bestFit="1" customWidth="1"/>
    <col min="5" max="6" width="4.375" style="4" customWidth="1"/>
    <col min="7" max="7" width="9.50390625" style="4" bestFit="1" customWidth="1"/>
    <col min="8" max="8" width="17.875" style="1" customWidth="1"/>
    <col min="9" max="16384" width="9.00390625" style="1" customWidth="1"/>
  </cols>
  <sheetData>
    <row r="1" spans="1:7" ht="15" thickBot="1">
      <c r="A1" s="37" t="s">
        <v>41</v>
      </c>
      <c r="B1" s="37"/>
      <c r="C1" s="37"/>
      <c r="D1" s="37"/>
      <c r="E1" s="37"/>
      <c r="F1" s="37"/>
      <c r="G1" s="37"/>
    </row>
    <row r="2" spans="1:7" ht="19.5" customHeight="1">
      <c r="A2" s="6" t="s">
        <v>30</v>
      </c>
      <c r="B2" s="7">
        <f>'事例１'!B2</f>
        <v>0</v>
      </c>
      <c r="C2" s="24" t="s">
        <v>33</v>
      </c>
      <c r="D2" s="24"/>
      <c r="E2" s="25">
        <f>'事例１'!E2</f>
        <v>0</v>
      </c>
      <c r="F2" s="25"/>
      <c r="G2" s="26"/>
    </row>
    <row r="3" spans="1:7" ht="19.5" customHeight="1" thickBot="1">
      <c r="A3" s="9" t="s">
        <v>31</v>
      </c>
      <c r="B3" s="17"/>
      <c r="C3" s="52" t="s">
        <v>32</v>
      </c>
      <c r="D3" s="52"/>
      <c r="E3" s="53">
        <f>'事例１'!E3</f>
        <v>0</v>
      </c>
      <c r="F3" s="53"/>
      <c r="G3" s="54"/>
    </row>
    <row r="4" spans="1:7" ht="13.5">
      <c r="A4" s="13" t="s">
        <v>1</v>
      </c>
      <c r="B4" s="14" t="s">
        <v>22</v>
      </c>
      <c r="C4" s="15" t="s">
        <v>4</v>
      </c>
      <c r="D4" s="15" t="s">
        <v>3</v>
      </c>
      <c r="E4" s="27" t="s">
        <v>2</v>
      </c>
      <c r="F4" s="27"/>
      <c r="G4" s="16" t="s">
        <v>21</v>
      </c>
    </row>
    <row r="5" spans="1:7" ht="27">
      <c r="A5" s="30" t="s">
        <v>5</v>
      </c>
      <c r="B5" s="2" t="s">
        <v>9</v>
      </c>
      <c r="C5" s="5"/>
      <c r="D5" s="19">
        <v>1</v>
      </c>
      <c r="E5" s="21">
        <f aca="true" t="shared" si="0" ref="E5:E18">C5*D5</f>
        <v>0</v>
      </c>
      <c r="F5" s="28">
        <f>E5+E6</f>
        <v>0</v>
      </c>
      <c r="G5" s="43">
        <f>3*(D5+D6)</f>
        <v>6</v>
      </c>
    </row>
    <row r="6" spans="1:7" ht="27">
      <c r="A6" s="30"/>
      <c r="B6" s="2" t="s">
        <v>8</v>
      </c>
      <c r="C6" s="5"/>
      <c r="D6" s="19">
        <v>1</v>
      </c>
      <c r="E6" s="21">
        <f t="shared" si="0"/>
        <v>0</v>
      </c>
      <c r="F6" s="28"/>
      <c r="G6" s="43"/>
    </row>
    <row r="7" spans="1:7" ht="27">
      <c r="A7" s="30" t="s">
        <v>6</v>
      </c>
      <c r="B7" s="2" t="s">
        <v>47</v>
      </c>
      <c r="C7" s="5"/>
      <c r="D7" s="19">
        <v>1</v>
      </c>
      <c r="E7" s="21">
        <f t="shared" si="0"/>
        <v>0</v>
      </c>
      <c r="F7" s="28">
        <f>E7+E8</f>
        <v>0</v>
      </c>
      <c r="G7" s="43">
        <f>3*(D7+D8)</f>
        <v>6</v>
      </c>
    </row>
    <row r="8" spans="1:7" ht="27">
      <c r="A8" s="30"/>
      <c r="B8" s="2" t="s">
        <v>10</v>
      </c>
      <c r="C8" s="5"/>
      <c r="D8" s="19">
        <v>1</v>
      </c>
      <c r="E8" s="21">
        <f t="shared" si="0"/>
        <v>0</v>
      </c>
      <c r="F8" s="28"/>
      <c r="G8" s="43"/>
    </row>
    <row r="9" spans="1:7" ht="27">
      <c r="A9" s="30" t="s">
        <v>7</v>
      </c>
      <c r="B9" s="2" t="s">
        <v>11</v>
      </c>
      <c r="C9" s="5"/>
      <c r="D9" s="19">
        <v>2</v>
      </c>
      <c r="E9" s="21">
        <f t="shared" si="0"/>
        <v>0</v>
      </c>
      <c r="F9" s="28">
        <f>E9+E10+E11+E12</f>
        <v>0</v>
      </c>
      <c r="G9" s="43">
        <f>3*(D9+D10+D11+D12)</f>
        <v>24</v>
      </c>
    </row>
    <row r="10" spans="1:7" ht="27">
      <c r="A10" s="30"/>
      <c r="B10" s="2" t="s">
        <v>12</v>
      </c>
      <c r="C10" s="5"/>
      <c r="D10" s="19">
        <v>3</v>
      </c>
      <c r="E10" s="21">
        <f t="shared" si="0"/>
        <v>0</v>
      </c>
      <c r="F10" s="28"/>
      <c r="G10" s="43"/>
    </row>
    <row r="11" spans="1:7" ht="27">
      <c r="A11" s="30"/>
      <c r="B11" s="2" t="s">
        <v>13</v>
      </c>
      <c r="C11" s="5"/>
      <c r="D11" s="19">
        <v>1</v>
      </c>
      <c r="E11" s="21">
        <f t="shared" si="0"/>
        <v>0</v>
      </c>
      <c r="F11" s="28"/>
      <c r="G11" s="43"/>
    </row>
    <row r="12" spans="1:7" ht="27">
      <c r="A12" s="30"/>
      <c r="B12" s="2" t="s">
        <v>14</v>
      </c>
      <c r="C12" s="5"/>
      <c r="D12" s="19">
        <v>2</v>
      </c>
      <c r="E12" s="21">
        <f t="shared" si="0"/>
        <v>0</v>
      </c>
      <c r="F12" s="28"/>
      <c r="G12" s="43"/>
    </row>
    <row r="13" spans="1:7" ht="27">
      <c r="A13" s="29" t="s">
        <v>25</v>
      </c>
      <c r="B13" s="2" t="s">
        <v>15</v>
      </c>
      <c r="C13" s="5"/>
      <c r="D13" s="19">
        <v>2</v>
      </c>
      <c r="E13" s="21">
        <f t="shared" si="0"/>
        <v>0</v>
      </c>
      <c r="F13" s="28">
        <f>E13+E14</f>
        <v>0</v>
      </c>
      <c r="G13" s="43">
        <f>3*(D13+D14)</f>
        <v>12</v>
      </c>
    </row>
    <row r="14" spans="1:7" ht="27">
      <c r="A14" s="30"/>
      <c r="B14" s="2" t="s">
        <v>16</v>
      </c>
      <c r="C14" s="5"/>
      <c r="D14" s="19">
        <v>2</v>
      </c>
      <c r="E14" s="21">
        <f t="shared" si="0"/>
        <v>0</v>
      </c>
      <c r="F14" s="28"/>
      <c r="G14" s="43"/>
    </row>
    <row r="15" spans="1:7" ht="27">
      <c r="A15" s="30" t="s">
        <v>23</v>
      </c>
      <c r="B15" s="2" t="s">
        <v>17</v>
      </c>
      <c r="C15" s="5"/>
      <c r="D15" s="19">
        <v>1</v>
      </c>
      <c r="E15" s="21">
        <f t="shared" si="0"/>
        <v>0</v>
      </c>
      <c r="F15" s="28">
        <f>E15+E16+E17+E18</f>
        <v>0</v>
      </c>
      <c r="G15" s="43">
        <f>3*(D15+D16+D17+D18)</f>
        <v>12</v>
      </c>
    </row>
    <row r="16" spans="1:7" ht="27">
      <c r="A16" s="30"/>
      <c r="B16" s="2" t="s">
        <v>19</v>
      </c>
      <c r="C16" s="5"/>
      <c r="D16" s="19">
        <v>1</v>
      </c>
      <c r="E16" s="21">
        <f t="shared" si="0"/>
        <v>0</v>
      </c>
      <c r="F16" s="28"/>
      <c r="G16" s="43"/>
    </row>
    <row r="17" spans="1:7" ht="27">
      <c r="A17" s="30"/>
      <c r="B17" s="2" t="s">
        <v>20</v>
      </c>
      <c r="C17" s="5"/>
      <c r="D17" s="19">
        <v>1</v>
      </c>
      <c r="E17" s="21">
        <f t="shared" si="0"/>
        <v>0</v>
      </c>
      <c r="F17" s="28"/>
      <c r="G17" s="43"/>
    </row>
    <row r="18" spans="1:7" ht="27">
      <c r="A18" s="30"/>
      <c r="B18" s="2" t="s">
        <v>18</v>
      </c>
      <c r="C18" s="5"/>
      <c r="D18" s="19">
        <v>1</v>
      </c>
      <c r="E18" s="21">
        <f t="shared" si="0"/>
        <v>0</v>
      </c>
      <c r="F18" s="28"/>
      <c r="G18" s="43"/>
    </row>
    <row r="19" spans="1:7" ht="13.5">
      <c r="A19" s="30" t="s">
        <v>0</v>
      </c>
      <c r="B19" s="35"/>
      <c r="C19" s="3" t="s">
        <v>42</v>
      </c>
      <c r="D19" s="19" t="s">
        <v>42</v>
      </c>
      <c r="E19" s="34">
        <f>SUM(E5:E18)</f>
        <v>0</v>
      </c>
      <c r="F19" s="34"/>
      <c r="G19" s="20">
        <f>SUM(G5:G18)</f>
        <v>60</v>
      </c>
    </row>
    <row r="20" spans="1:7" ht="10.5" customHeight="1" thickBot="1">
      <c r="A20" s="36"/>
      <c r="B20" s="23"/>
      <c r="C20" s="50" t="s">
        <v>36</v>
      </c>
      <c r="D20" s="50"/>
      <c r="E20" s="50"/>
      <c r="F20" s="50"/>
      <c r="G20" s="51"/>
    </row>
    <row r="21" spans="1:7" ht="13.5">
      <c r="A21" s="40" t="s">
        <v>34</v>
      </c>
      <c r="B21" s="41"/>
      <c r="C21" s="41"/>
      <c r="D21" s="41"/>
      <c r="E21" s="41"/>
      <c r="F21" s="41"/>
      <c r="G21" s="42"/>
    </row>
    <row r="22" spans="1:7" ht="34.5" customHeight="1">
      <c r="A22" s="11" t="s">
        <v>37</v>
      </c>
      <c r="B22" s="38" t="s">
        <v>27</v>
      </c>
      <c r="C22" s="38"/>
      <c r="D22" s="38"/>
      <c r="E22" s="38"/>
      <c r="F22" s="38"/>
      <c r="G22" s="39"/>
    </row>
    <row r="23" spans="1:7" ht="46.5" customHeight="1">
      <c r="A23" s="11" t="s">
        <v>38</v>
      </c>
      <c r="B23" s="38" t="s">
        <v>26</v>
      </c>
      <c r="C23" s="55"/>
      <c r="D23" s="55"/>
      <c r="E23" s="55"/>
      <c r="F23" s="55"/>
      <c r="G23" s="56"/>
    </row>
    <row r="24" spans="1:7" ht="34.5" customHeight="1">
      <c r="A24" s="11" t="s">
        <v>39</v>
      </c>
      <c r="B24" s="38" t="s">
        <v>28</v>
      </c>
      <c r="C24" s="55"/>
      <c r="D24" s="55"/>
      <c r="E24" s="55"/>
      <c r="F24" s="55"/>
      <c r="G24" s="56"/>
    </row>
    <row r="25" spans="1:7" ht="34.5" customHeight="1" thickBot="1">
      <c r="A25" s="12" t="s">
        <v>40</v>
      </c>
      <c r="B25" s="31" t="s">
        <v>29</v>
      </c>
      <c r="C25" s="32"/>
      <c r="D25" s="32"/>
      <c r="E25" s="32"/>
      <c r="F25" s="32"/>
      <c r="G25" s="33"/>
    </row>
    <row r="26" spans="1:7" ht="13.5">
      <c r="A26" s="44" t="s">
        <v>35</v>
      </c>
      <c r="B26" s="45"/>
      <c r="C26" s="45"/>
      <c r="D26" s="45"/>
      <c r="E26" s="45"/>
      <c r="F26" s="45"/>
      <c r="G26" s="46"/>
    </row>
    <row r="27" spans="1:7" ht="219.75" customHeight="1" thickBot="1">
      <c r="A27" s="47"/>
      <c r="B27" s="48"/>
      <c r="C27" s="48"/>
      <c r="D27" s="48"/>
      <c r="E27" s="48"/>
      <c r="F27" s="48"/>
      <c r="G27" s="49"/>
    </row>
  </sheetData>
  <mergeCells count="31">
    <mergeCell ref="E4:F4"/>
    <mergeCell ref="F5:F6"/>
    <mergeCell ref="F7:F8"/>
    <mergeCell ref="F9:F12"/>
    <mergeCell ref="F13:F14"/>
    <mergeCell ref="A13:A14"/>
    <mergeCell ref="B25:G25"/>
    <mergeCell ref="A15:A18"/>
    <mergeCell ref="F15:F18"/>
    <mergeCell ref="E19:F19"/>
    <mergeCell ref="A19:B20"/>
    <mergeCell ref="C2:D2"/>
    <mergeCell ref="E2:G2"/>
    <mergeCell ref="A1:G1"/>
    <mergeCell ref="B22:G22"/>
    <mergeCell ref="A21:G21"/>
    <mergeCell ref="G5:G6"/>
    <mergeCell ref="G7:G8"/>
    <mergeCell ref="G9:G12"/>
    <mergeCell ref="G13:G14"/>
    <mergeCell ref="G15:G18"/>
    <mergeCell ref="A26:G26"/>
    <mergeCell ref="A27:G27"/>
    <mergeCell ref="C20:G20"/>
    <mergeCell ref="C3:D3"/>
    <mergeCell ref="E3:G3"/>
    <mergeCell ref="B23:G23"/>
    <mergeCell ref="B24:G24"/>
    <mergeCell ref="A5:A6"/>
    <mergeCell ref="A7:A8"/>
    <mergeCell ref="A9:A12"/>
  </mergeCells>
  <printOptions/>
  <pageMargins left="0.75" right="0.31" top="0.43" bottom="0.29" header="0.4" footer="0.2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workbookViewId="0" topLeftCell="A28">
      <selection activeCell="A30" sqref="A30:G30"/>
    </sheetView>
  </sheetViews>
  <sheetFormatPr defaultColWidth="9.00390625" defaultRowHeight="13.5"/>
  <cols>
    <col min="1" max="1" width="13.875" style="1" bestFit="1" customWidth="1"/>
    <col min="2" max="2" width="49.375" style="1" bestFit="1" customWidth="1"/>
    <col min="3" max="4" width="5.50390625" style="4" bestFit="1" customWidth="1"/>
    <col min="5" max="6" width="4.375" style="4" customWidth="1"/>
    <col min="7" max="7" width="9.50390625" style="4" bestFit="1" customWidth="1"/>
    <col min="8" max="8" width="17.875" style="1" customWidth="1"/>
    <col min="9" max="16384" width="9.00390625" style="1" customWidth="1"/>
  </cols>
  <sheetData>
    <row r="1" spans="1:7" ht="15" thickBot="1">
      <c r="A1" s="37" t="s">
        <v>43</v>
      </c>
      <c r="B1" s="37"/>
      <c r="C1" s="37"/>
      <c r="D1" s="37"/>
      <c r="E1" s="37"/>
      <c r="F1" s="37"/>
      <c r="G1" s="37"/>
    </row>
    <row r="2" spans="1:7" ht="19.5" customHeight="1">
      <c r="A2" s="6" t="s">
        <v>30</v>
      </c>
      <c r="B2" s="7"/>
      <c r="C2" s="24" t="s">
        <v>33</v>
      </c>
      <c r="D2" s="24"/>
      <c r="E2" s="25"/>
      <c r="F2" s="25"/>
      <c r="G2" s="26"/>
    </row>
    <row r="3" spans="1:7" ht="19.5" customHeight="1" thickBot="1">
      <c r="A3" s="9" t="s">
        <v>31</v>
      </c>
      <c r="B3" s="17"/>
      <c r="C3" s="52" t="s">
        <v>32</v>
      </c>
      <c r="D3" s="52"/>
      <c r="E3" s="53"/>
      <c r="F3" s="53"/>
      <c r="G3" s="54"/>
    </row>
    <row r="4" spans="1:7" ht="13.5">
      <c r="A4" s="6" t="s">
        <v>1</v>
      </c>
      <c r="B4" s="10" t="s">
        <v>22</v>
      </c>
      <c r="C4" s="7" t="s">
        <v>4</v>
      </c>
      <c r="D4" s="7" t="s">
        <v>3</v>
      </c>
      <c r="E4" s="66" t="s">
        <v>2</v>
      </c>
      <c r="F4" s="67"/>
      <c r="G4" s="18" t="s">
        <v>21</v>
      </c>
    </row>
    <row r="5" spans="1:7" ht="13.5">
      <c r="A5" s="8" t="s">
        <v>44</v>
      </c>
      <c r="B5" s="2" t="s">
        <v>48</v>
      </c>
      <c r="C5" s="22"/>
      <c r="D5" s="19">
        <v>2</v>
      </c>
      <c r="E5" s="21">
        <f>C5*D5</f>
        <v>0</v>
      </c>
      <c r="F5" s="60">
        <f>E5+E6+E7</f>
        <v>0</v>
      </c>
      <c r="G5" s="57">
        <f>3*(D5+D6+D7)</f>
        <v>18</v>
      </c>
    </row>
    <row r="6" spans="1:7" ht="13.5">
      <c r="A6" s="8" t="s">
        <v>45</v>
      </c>
      <c r="B6" s="2" t="s">
        <v>48</v>
      </c>
      <c r="C6" s="22"/>
      <c r="D6" s="19">
        <v>2</v>
      </c>
      <c r="E6" s="21">
        <f>C6*D6</f>
        <v>0</v>
      </c>
      <c r="F6" s="61"/>
      <c r="G6" s="58"/>
    </row>
    <row r="7" spans="1:7" ht="13.5">
      <c r="A7" s="8" t="s">
        <v>46</v>
      </c>
      <c r="B7" s="2" t="s">
        <v>48</v>
      </c>
      <c r="C7" s="22"/>
      <c r="D7" s="19">
        <v>2</v>
      </c>
      <c r="E7" s="21">
        <f>C7*D7</f>
        <v>0</v>
      </c>
      <c r="F7" s="62"/>
      <c r="G7" s="59"/>
    </row>
    <row r="8" spans="1:7" ht="27">
      <c r="A8" s="30" t="s">
        <v>5</v>
      </c>
      <c r="B8" s="2" t="s">
        <v>9</v>
      </c>
      <c r="C8" s="5"/>
      <c r="D8" s="19">
        <v>0.7</v>
      </c>
      <c r="E8" s="21">
        <f aca="true" t="shared" si="0" ref="E8:E21">C8*D8</f>
        <v>0</v>
      </c>
      <c r="F8" s="63">
        <f>E8+E9</f>
        <v>0</v>
      </c>
      <c r="G8" s="43">
        <f>3*(D8+D9)</f>
        <v>4.199999999999999</v>
      </c>
    </row>
    <row r="9" spans="1:7" ht="27">
      <c r="A9" s="30"/>
      <c r="B9" s="2" t="s">
        <v>8</v>
      </c>
      <c r="C9" s="5"/>
      <c r="D9" s="19">
        <v>0.7</v>
      </c>
      <c r="E9" s="21">
        <f t="shared" si="0"/>
        <v>0</v>
      </c>
      <c r="F9" s="65"/>
      <c r="G9" s="43"/>
    </row>
    <row r="10" spans="1:7" ht="27">
      <c r="A10" s="30" t="s">
        <v>6</v>
      </c>
      <c r="B10" s="2" t="s">
        <v>47</v>
      </c>
      <c r="C10" s="5"/>
      <c r="D10" s="19">
        <v>0.7</v>
      </c>
      <c r="E10" s="21">
        <f t="shared" si="0"/>
        <v>0</v>
      </c>
      <c r="F10" s="63">
        <f>E10+E11</f>
        <v>0</v>
      </c>
      <c r="G10" s="43">
        <f>3*(D10+D11)</f>
        <v>4.199999999999999</v>
      </c>
    </row>
    <row r="11" spans="1:7" ht="27">
      <c r="A11" s="30"/>
      <c r="B11" s="2" t="s">
        <v>10</v>
      </c>
      <c r="C11" s="5"/>
      <c r="D11" s="19">
        <v>0.7</v>
      </c>
      <c r="E11" s="21">
        <f t="shared" si="0"/>
        <v>0</v>
      </c>
      <c r="F11" s="65"/>
      <c r="G11" s="43"/>
    </row>
    <row r="12" spans="1:7" ht="27">
      <c r="A12" s="30" t="s">
        <v>7</v>
      </c>
      <c r="B12" s="2" t="s">
        <v>11</v>
      </c>
      <c r="C12" s="5"/>
      <c r="D12" s="19">
        <v>1.4</v>
      </c>
      <c r="E12" s="21">
        <f t="shared" si="0"/>
        <v>0</v>
      </c>
      <c r="F12" s="63">
        <f>E12+E13+E14+E15</f>
        <v>0</v>
      </c>
      <c r="G12" s="43">
        <f>3*(D12+D13+D14+D15)</f>
        <v>16.5</v>
      </c>
    </row>
    <row r="13" spans="1:7" ht="27">
      <c r="A13" s="30"/>
      <c r="B13" s="2" t="s">
        <v>12</v>
      </c>
      <c r="C13" s="5"/>
      <c r="D13" s="19">
        <v>2</v>
      </c>
      <c r="E13" s="21">
        <f t="shared" si="0"/>
        <v>0</v>
      </c>
      <c r="F13" s="64"/>
      <c r="G13" s="43"/>
    </row>
    <row r="14" spans="1:7" ht="27">
      <c r="A14" s="30"/>
      <c r="B14" s="2" t="s">
        <v>13</v>
      </c>
      <c r="C14" s="5"/>
      <c r="D14" s="19">
        <v>0.7</v>
      </c>
      <c r="E14" s="21">
        <f t="shared" si="0"/>
        <v>0</v>
      </c>
      <c r="F14" s="64"/>
      <c r="G14" s="43"/>
    </row>
    <row r="15" spans="1:7" ht="27">
      <c r="A15" s="30"/>
      <c r="B15" s="2" t="s">
        <v>14</v>
      </c>
      <c r="C15" s="5"/>
      <c r="D15" s="19">
        <v>1.4</v>
      </c>
      <c r="E15" s="21">
        <f t="shared" si="0"/>
        <v>0</v>
      </c>
      <c r="F15" s="65"/>
      <c r="G15" s="43"/>
    </row>
    <row r="16" spans="1:7" ht="27">
      <c r="A16" s="29" t="s">
        <v>25</v>
      </c>
      <c r="B16" s="2" t="s">
        <v>15</v>
      </c>
      <c r="C16" s="5"/>
      <c r="D16" s="19">
        <v>1.5</v>
      </c>
      <c r="E16" s="21">
        <f t="shared" si="0"/>
        <v>0</v>
      </c>
      <c r="F16" s="63">
        <f>E16+E17</f>
        <v>0</v>
      </c>
      <c r="G16" s="43">
        <f>3*(D16+D17)</f>
        <v>8.7</v>
      </c>
    </row>
    <row r="17" spans="1:7" ht="27">
      <c r="A17" s="30"/>
      <c r="B17" s="2" t="s">
        <v>16</v>
      </c>
      <c r="C17" s="5"/>
      <c r="D17" s="19">
        <v>1.4</v>
      </c>
      <c r="E17" s="21">
        <f t="shared" si="0"/>
        <v>0</v>
      </c>
      <c r="F17" s="65"/>
      <c r="G17" s="43"/>
    </row>
    <row r="18" spans="1:7" ht="27">
      <c r="A18" s="30" t="s">
        <v>23</v>
      </c>
      <c r="B18" s="2" t="s">
        <v>17</v>
      </c>
      <c r="C18" s="5"/>
      <c r="D18" s="19">
        <v>0.7</v>
      </c>
      <c r="E18" s="21">
        <f t="shared" si="0"/>
        <v>0</v>
      </c>
      <c r="F18" s="63">
        <f>E18+E19+E20+E21</f>
        <v>0</v>
      </c>
      <c r="G18" s="43">
        <f>3*(D18+D19+D20+D21)</f>
        <v>8.399999999999999</v>
      </c>
    </row>
    <row r="19" spans="1:7" ht="27">
      <c r="A19" s="30"/>
      <c r="B19" s="2" t="s">
        <v>19</v>
      </c>
      <c r="C19" s="5"/>
      <c r="D19" s="19">
        <v>0.7</v>
      </c>
      <c r="E19" s="21">
        <f t="shared" si="0"/>
        <v>0</v>
      </c>
      <c r="F19" s="64"/>
      <c r="G19" s="43"/>
    </row>
    <row r="20" spans="1:7" ht="27">
      <c r="A20" s="30"/>
      <c r="B20" s="2" t="s">
        <v>20</v>
      </c>
      <c r="C20" s="5"/>
      <c r="D20" s="19">
        <v>0.7</v>
      </c>
      <c r="E20" s="21">
        <f t="shared" si="0"/>
        <v>0</v>
      </c>
      <c r="F20" s="64"/>
      <c r="G20" s="43"/>
    </row>
    <row r="21" spans="1:7" ht="27">
      <c r="A21" s="30"/>
      <c r="B21" s="2" t="s">
        <v>18</v>
      </c>
      <c r="C21" s="5"/>
      <c r="D21" s="19">
        <v>0.7</v>
      </c>
      <c r="E21" s="21">
        <f t="shared" si="0"/>
        <v>0</v>
      </c>
      <c r="F21" s="65"/>
      <c r="G21" s="43"/>
    </row>
    <row r="22" spans="1:7" ht="13.5">
      <c r="A22" s="30" t="s">
        <v>0</v>
      </c>
      <c r="B22" s="35"/>
      <c r="C22" s="3" t="s">
        <v>42</v>
      </c>
      <c r="D22" s="3" t="s">
        <v>42</v>
      </c>
      <c r="E22" s="34">
        <f>SUM(E5:E21)</f>
        <v>0</v>
      </c>
      <c r="F22" s="34"/>
      <c r="G22" s="20">
        <f>SUM(G5:G21)</f>
        <v>59.99999999999999</v>
      </c>
    </row>
    <row r="23" spans="1:7" ht="10.5" customHeight="1" thickBot="1">
      <c r="A23" s="36"/>
      <c r="B23" s="23"/>
      <c r="C23" s="50" t="s">
        <v>36</v>
      </c>
      <c r="D23" s="50"/>
      <c r="E23" s="50"/>
      <c r="F23" s="50"/>
      <c r="G23" s="51"/>
    </row>
    <row r="24" spans="1:7" ht="13.5">
      <c r="A24" s="40" t="s">
        <v>34</v>
      </c>
      <c r="B24" s="41"/>
      <c r="C24" s="41"/>
      <c r="D24" s="41"/>
      <c r="E24" s="41"/>
      <c r="F24" s="41"/>
      <c r="G24" s="42"/>
    </row>
    <row r="25" spans="1:7" ht="34.5" customHeight="1">
      <c r="A25" s="11" t="s">
        <v>37</v>
      </c>
      <c r="B25" s="38" t="s">
        <v>27</v>
      </c>
      <c r="C25" s="38"/>
      <c r="D25" s="38"/>
      <c r="E25" s="38"/>
      <c r="F25" s="38"/>
      <c r="G25" s="39"/>
    </row>
    <row r="26" spans="1:7" ht="46.5" customHeight="1">
      <c r="A26" s="11" t="s">
        <v>38</v>
      </c>
      <c r="B26" s="38" t="s">
        <v>26</v>
      </c>
      <c r="C26" s="55"/>
      <c r="D26" s="55"/>
      <c r="E26" s="55"/>
      <c r="F26" s="55"/>
      <c r="G26" s="56"/>
    </row>
    <row r="27" spans="1:7" ht="34.5" customHeight="1">
      <c r="A27" s="11" t="s">
        <v>39</v>
      </c>
      <c r="B27" s="38" t="s">
        <v>28</v>
      </c>
      <c r="C27" s="55"/>
      <c r="D27" s="55"/>
      <c r="E27" s="55"/>
      <c r="F27" s="55"/>
      <c r="G27" s="56"/>
    </row>
    <row r="28" spans="1:7" ht="34.5" customHeight="1" thickBot="1">
      <c r="A28" s="12" t="s">
        <v>40</v>
      </c>
      <c r="B28" s="31" t="s">
        <v>29</v>
      </c>
      <c r="C28" s="32"/>
      <c r="D28" s="32"/>
      <c r="E28" s="32"/>
      <c r="F28" s="32"/>
      <c r="G28" s="33"/>
    </row>
    <row r="29" spans="1:7" ht="13.5">
      <c r="A29" s="44" t="s">
        <v>35</v>
      </c>
      <c r="B29" s="45"/>
      <c r="C29" s="45"/>
      <c r="D29" s="45"/>
      <c r="E29" s="45"/>
      <c r="F29" s="45"/>
      <c r="G29" s="46"/>
    </row>
    <row r="30" spans="1:7" ht="180" customHeight="1" thickBot="1">
      <c r="A30" s="47"/>
      <c r="B30" s="48"/>
      <c r="C30" s="48"/>
      <c r="D30" s="48"/>
      <c r="E30" s="48"/>
      <c r="F30" s="48"/>
      <c r="G30" s="49"/>
    </row>
  </sheetData>
  <mergeCells count="33">
    <mergeCell ref="E4:F4"/>
    <mergeCell ref="F8:F9"/>
    <mergeCell ref="F10:F11"/>
    <mergeCell ref="F12:F15"/>
    <mergeCell ref="C2:D2"/>
    <mergeCell ref="E2:G2"/>
    <mergeCell ref="A1:G1"/>
    <mergeCell ref="B25:G25"/>
    <mergeCell ref="A24:G24"/>
    <mergeCell ref="G8:G9"/>
    <mergeCell ref="G10:G11"/>
    <mergeCell ref="G12:G15"/>
    <mergeCell ref="G16:G17"/>
    <mergeCell ref="G18:G21"/>
    <mergeCell ref="C23:G23"/>
    <mergeCell ref="C3:D3"/>
    <mergeCell ref="E3:G3"/>
    <mergeCell ref="B26:G26"/>
    <mergeCell ref="B27:G27"/>
    <mergeCell ref="A8:A9"/>
    <mergeCell ref="A10:A11"/>
    <mergeCell ref="A12:A15"/>
    <mergeCell ref="F16:F17"/>
    <mergeCell ref="A29:G29"/>
    <mergeCell ref="G5:G7"/>
    <mergeCell ref="F5:F7"/>
    <mergeCell ref="A30:G30"/>
    <mergeCell ref="A16:A17"/>
    <mergeCell ref="B28:G28"/>
    <mergeCell ref="A18:A21"/>
    <mergeCell ref="F18:F21"/>
    <mergeCell ref="E22:F22"/>
    <mergeCell ref="A22:B23"/>
  </mergeCells>
  <printOptions/>
  <pageMargins left="0.75" right="0.31" top="0.43" bottom="0.29" header="0.4"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Naoya</dc:creator>
  <cp:keywords/>
  <dc:description/>
  <cp:lastModifiedBy>Naoya</cp:lastModifiedBy>
  <cp:lastPrinted>2005-06-06T14:27:45Z</cp:lastPrinted>
  <dcterms:created xsi:type="dcterms:W3CDTF">2004-07-03T02:16:48Z</dcterms:created>
  <dcterms:modified xsi:type="dcterms:W3CDTF">2005-06-06T14:27:54Z</dcterms:modified>
  <cp:category/>
  <cp:version/>
  <cp:contentType/>
  <cp:contentStatus/>
</cp:coreProperties>
</file>